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24" sheetId="1" r:id="rId1"/>
  </sheets>
  <calcPr calcId="124519"/>
</workbook>
</file>

<file path=xl/calcChain.xml><?xml version="1.0" encoding="utf-8"?>
<calcChain xmlns="http://schemas.openxmlformats.org/spreadsheetml/2006/main">
  <c r="J44" i="1"/>
  <c r="C46" l="1"/>
  <c r="C38"/>
  <c r="C32"/>
  <c r="C25"/>
  <c r="C19"/>
  <c r="C11"/>
  <c r="E47" l="1"/>
</calcChain>
</file>

<file path=xl/sharedStrings.xml><?xml version="1.0" encoding="utf-8"?>
<sst xmlns="http://schemas.openxmlformats.org/spreadsheetml/2006/main" count="79" uniqueCount="60">
  <si>
    <t>Ա Ղ Յ ՈՒ Ս Ա Կ</t>
  </si>
  <si>
    <t>(հեկտար)</t>
  </si>
  <si>
    <t>1. Մշակովի հողերի դաս</t>
  </si>
  <si>
    <t>Հողային ֆոնդի կատեգորիաները/գործառնական նշանակությունը</t>
  </si>
  <si>
    <t>գյուղատնտեսական</t>
  </si>
  <si>
    <t>բնակավայրի</t>
  </si>
  <si>
    <t>անտառային</t>
  </si>
  <si>
    <t>վարելահողեր (100%)</t>
  </si>
  <si>
    <t>բազմամյա տնկարկներ (100%)</t>
  </si>
  <si>
    <t>բնակավայրի կառուցապատման</t>
  </si>
  <si>
    <t>(տնամերձ՝ 60%)</t>
  </si>
  <si>
    <t>(այգեգործական՝ 60%)</t>
  </si>
  <si>
    <t> Ընդամենը</t>
  </si>
  <si>
    <t>2. Մարգագետինների դաս</t>
  </si>
  <si>
    <t>հատուկ պահպանվող տարածքների</t>
  </si>
  <si>
    <t>հատուկ նշանա-կության</t>
  </si>
  <si>
    <t>խոտհարքներ (100%)</t>
  </si>
  <si>
    <t>հասարա-կական կառուցա-պատման</t>
  </si>
  <si>
    <t>այլ հողեր</t>
  </si>
  <si>
    <t>------------</t>
  </si>
  <si>
    <t>----------</t>
  </si>
  <si>
    <t>արոտներ (100%)</t>
  </si>
  <si>
    <t>այլ հողա-տեսքեր (20%)</t>
  </si>
  <si>
    <t>3. Ծառածածկ տարածքների դաս</t>
  </si>
  <si>
    <t>հատուկ պահպանվող տարածքների հողեր</t>
  </si>
  <si>
    <t>անտառներ  (100%)</t>
  </si>
  <si>
    <t>-</t>
  </si>
  <si>
    <t>4. Թփուտապատ տարածքների դաս</t>
  </si>
  <si>
    <t>թփուտներ (100%)</t>
  </si>
  <si>
    <t>--------------</t>
  </si>
  <si>
    <t>5. Ջրածածկ տարածքների դաս</t>
  </si>
  <si>
    <t>ջրային հողեր (90%)</t>
  </si>
  <si>
    <t>6. Բուսականությունից զուրկ տարածքների դաս</t>
  </si>
  <si>
    <t>մարդածին</t>
  </si>
  <si>
    <t>բնածին</t>
  </si>
  <si>
    <t>հողային ֆոնդի կատեգորիաները/գործառնական նշանակությունը</t>
  </si>
  <si>
    <t>բնակավայրի հողեր</t>
  </si>
  <si>
    <t>արդյունաբե-րության, ընդերքօգ-տագործման և այլ արտա-դրական նշանա-կության</t>
  </si>
  <si>
    <t>էներգետիկայի, կապի, տրանսպորտի, կոմունալ ենթա-կառուցվածք- ների</t>
  </si>
  <si>
    <t>պահուս-տային</t>
  </si>
  <si>
    <t>գյուղա- տնտե- սական</t>
  </si>
  <si>
    <t>անտա-ռային</t>
  </si>
  <si>
    <t>հատուկ պահ-պանվող տարածք-ների</t>
  </si>
  <si>
    <t>ջրային</t>
  </si>
  <si>
    <t>բնակելի կառուցա- պատման (առանց տնամերձ և այգեգործական հողերի՝ 60 %) (100%)</t>
  </si>
  <si>
    <t>այլ հողերի</t>
  </si>
  <si>
    <t>խառը կառուցա-պատման</t>
  </si>
  <si>
    <t>ընդհանուր օգտագործ-ման</t>
  </si>
  <si>
    <t>------</t>
  </si>
  <si>
    <t>այլ հողա-տեսքեր (80 %)</t>
  </si>
  <si>
    <t>այլ հողեր (80%)</t>
  </si>
  <si>
    <t> (10 %)</t>
  </si>
  <si>
    <t> Ընդամենը (1+2+3+4+5+6)</t>
  </si>
  <si>
    <t>հատուկ նշանակության</t>
  </si>
  <si>
    <t>խառը կառուցապատման</t>
  </si>
  <si>
    <t>ընդհանուր օգտագործման</t>
  </si>
  <si>
    <t>հասարակական կառուցապատման</t>
  </si>
  <si>
    <t>այլ հողատեսքեր</t>
  </si>
  <si>
    <t>արոտավայրեր (100%)</t>
  </si>
  <si>
    <t>ՀՀ ԱՐԱՐԱՏԻ ՄԱՐԶԻ -Վերին Դվին-ՀԱՄԱՅՆՔԻ ՑԱՄԱՔԱՅԻՆ ՏԱՐԱԾՔԻ ԾԱԾԿՈՒՅԹԻ ԴԱՍԱԿԱՐԳՄԱՆ                                     առ 01.07.2025թ ԴՐՈՒԹՅԱՄԲ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</si>
</sst>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0"/>
    <numFmt numFmtId="166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i/>
      <sz val="8"/>
      <color rgb="FF000000"/>
      <name val="GHEA Grapalat"/>
      <family val="3"/>
    </font>
    <font>
      <b/>
      <sz val="12"/>
      <color rgb="FF000000"/>
      <name val="GHEA Grapalat"/>
      <family val="3"/>
    </font>
    <font>
      <sz val="8"/>
      <color theme="1"/>
      <name val="GHEA Grapalat"/>
      <family val="3"/>
    </font>
    <font>
      <b/>
      <sz val="8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7.5"/>
      <color rgb="FF000000"/>
      <name val="GHEA Grapalat"/>
      <family val="3"/>
    </font>
    <font>
      <b/>
      <sz val="11"/>
      <name val="GHEA Grapalat"/>
      <family val="3"/>
    </font>
    <font>
      <b/>
      <sz val="11"/>
      <color theme="1"/>
      <name val="GHEA Grapalat"/>
      <family val="3"/>
    </font>
    <font>
      <b/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8" fillId="2" borderId="1" xfId="0" applyFont="1" applyFill="1" applyBorder="1" applyAlignment="1">
      <alignment vertical="top" wrapText="1"/>
    </xf>
    <xf numFmtId="2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9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6" fontId="7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2" fontId="11" fillId="4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8"/>
  <sheetViews>
    <sheetView tabSelected="1" view="pageBreakPreview" zoomScaleSheetLayoutView="100" workbookViewId="0">
      <selection activeCell="K45" sqref="K45"/>
    </sheetView>
  </sheetViews>
  <sheetFormatPr defaultRowHeight="15"/>
  <cols>
    <col min="1" max="1" width="4.85546875" style="1" customWidth="1"/>
    <col min="2" max="2" width="13.42578125" style="1" customWidth="1"/>
    <col min="3" max="3" width="11.5703125" style="1" customWidth="1"/>
    <col min="4" max="4" width="9.140625" style="1"/>
    <col min="5" max="5" width="10.85546875" style="1" customWidth="1"/>
    <col min="6" max="6" width="9.42578125" style="1" bestFit="1" customWidth="1"/>
    <col min="7" max="7" width="10" style="1" customWidth="1"/>
    <col min="8" max="8" width="12.85546875" style="1" customWidth="1"/>
    <col min="9" max="9" width="10.85546875" style="1" customWidth="1"/>
    <col min="10" max="10" width="8.28515625" style="1" customWidth="1"/>
    <col min="11" max="11" width="5.28515625" style="1" customWidth="1"/>
    <col min="12" max="12" width="10.5703125" style="1" customWidth="1"/>
    <col min="13" max="13" width="5.7109375" style="1" customWidth="1"/>
    <col min="14" max="14" width="10.28515625" style="1" customWidth="1"/>
    <col min="15" max="15" width="11" style="1" customWidth="1"/>
    <col min="16" max="16" width="9.140625" style="1"/>
    <col min="17" max="17" width="21.85546875" style="1" customWidth="1"/>
    <col min="18" max="16384" width="9.140625" style="1"/>
  </cols>
  <sheetData>
    <row r="1" spans="2:15" ht="34.5" customHeight="1">
      <c r="B1" s="2"/>
      <c r="G1" s="34" t="s">
        <v>0</v>
      </c>
      <c r="H1" s="34"/>
      <c r="I1" s="34"/>
    </row>
    <row r="2" spans="2:15" ht="42" customHeight="1">
      <c r="B2" s="34" t="s">
        <v>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12.75" customHeight="1">
      <c r="B3" s="2"/>
    </row>
    <row r="4" spans="2:15" ht="18" customHeight="1">
      <c r="B4" s="3"/>
      <c r="N4" s="37" t="s">
        <v>1</v>
      </c>
      <c r="O4" s="37"/>
    </row>
    <row r="5" spans="2:15"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2:15"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2:15">
      <c r="B7" s="28" t="s">
        <v>4</v>
      </c>
      <c r="C7" s="28"/>
      <c r="D7" s="28"/>
      <c r="E7" s="28"/>
      <c r="F7" s="28"/>
      <c r="G7" s="28"/>
      <c r="H7" s="28" t="s">
        <v>5</v>
      </c>
      <c r="I7" s="28"/>
      <c r="J7" s="28" t="s">
        <v>6</v>
      </c>
      <c r="K7" s="28"/>
      <c r="L7" s="28"/>
      <c r="M7" s="28"/>
      <c r="N7" s="28"/>
      <c r="O7" s="28"/>
    </row>
    <row r="8" spans="2:15" ht="28.5" customHeight="1">
      <c r="B8" s="28" t="s">
        <v>7</v>
      </c>
      <c r="C8" s="28"/>
      <c r="D8" s="28"/>
      <c r="E8" s="28"/>
      <c r="F8" s="28" t="s">
        <v>8</v>
      </c>
      <c r="G8" s="28"/>
      <c r="H8" s="28" t="s">
        <v>9</v>
      </c>
      <c r="I8" s="28"/>
      <c r="J8" s="28" t="s">
        <v>7</v>
      </c>
      <c r="K8" s="28"/>
      <c r="L8" s="28"/>
      <c r="M8" s="28"/>
      <c r="N8" s="28"/>
      <c r="O8" s="28"/>
    </row>
    <row r="9" spans="2:15" ht="33.75">
      <c r="B9" s="28"/>
      <c r="C9" s="28"/>
      <c r="D9" s="28"/>
      <c r="E9" s="28"/>
      <c r="F9" s="28"/>
      <c r="G9" s="28"/>
      <c r="H9" s="11" t="s">
        <v>10</v>
      </c>
      <c r="I9" s="12" t="s">
        <v>11</v>
      </c>
      <c r="J9" s="28"/>
      <c r="K9" s="28"/>
      <c r="L9" s="28"/>
      <c r="M9" s="28"/>
      <c r="N9" s="28"/>
      <c r="O9" s="28"/>
    </row>
    <row r="10" spans="2:15" ht="22.5" customHeight="1">
      <c r="B10" s="38">
        <v>341.61500000000001</v>
      </c>
      <c r="C10" s="38"/>
      <c r="D10" s="38"/>
      <c r="E10" s="38"/>
      <c r="F10" s="38">
        <v>190.624</v>
      </c>
      <c r="G10" s="38"/>
      <c r="H10" s="22">
        <v>68.8476</v>
      </c>
      <c r="I10" s="13">
        <v>0</v>
      </c>
      <c r="J10" s="33">
        <v>0</v>
      </c>
      <c r="K10" s="33"/>
      <c r="L10" s="33"/>
      <c r="M10" s="33"/>
      <c r="N10" s="33"/>
      <c r="O10" s="33"/>
    </row>
    <row r="11" spans="2:15" ht="21.75" customHeight="1">
      <c r="B11" s="8" t="s">
        <v>12</v>
      </c>
      <c r="C11" s="27">
        <f>B10+F10+H10+I10+J10</f>
        <v>601.08660000000009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2:15" ht="22.5" customHeight="1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2:15" s="5" customFormat="1" ht="16.5" customHeight="1">
      <c r="B13" s="28" t="s">
        <v>13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s="5" customFormat="1" ht="21" customHeight="1">
      <c r="B14" s="28" t="s">
        <v>3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5" s="5" customFormat="1" ht="54.75" customHeight="1">
      <c r="B15" s="28" t="s">
        <v>4</v>
      </c>
      <c r="C15" s="28"/>
      <c r="D15" s="28"/>
      <c r="E15" s="28" t="s">
        <v>5</v>
      </c>
      <c r="F15" s="28"/>
      <c r="G15" s="28"/>
      <c r="H15" s="28"/>
      <c r="I15" s="12" t="s">
        <v>14</v>
      </c>
      <c r="J15" s="28" t="s">
        <v>53</v>
      </c>
      <c r="K15" s="28"/>
      <c r="L15" s="28" t="s">
        <v>6</v>
      </c>
      <c r="M15" s="28"/>
      <c r="N15" s="28"/>
      <c r="O15" s="28"/>
    </row>
    <row r="16" spans="2:15" s="5" customFormat="1" ht="24" customHeight="1">
      <c r="B16" s="28" t="s">
        <v>16</v>
      </c>
      <c r="C16" s="28" t="s">
        <v>58</v>
      </c>
      <c r="D16" s="12" t="s">
        <v>57</v>
      </c>
      <c r="E16" s="28" t="s">
        <v>54</v>
      </c>
      <c r="F16" s="28" t="s">
        <v>55</v>
      </c>
      <c r="G16" s="28" t="s">
        <v>56</v>
      </c>
      <c r="H16" s="28" t="s">
        <v>18</v>
      </c>
      <c r="I16" s="28" t="s">
        <v>19</v>
      </c>
      <c r="J16" s="28" t="s">
        <v>20</v>
      </c>
      <c r="K16" s="28"/>
      <c r="L16" s="28" t="s">
        <v>16</v>
      </c>
      <c r="M16" s="28"/>
      <c r="N16" s="28" t="s">
        <v>21</v>
      </c>
      <c r="O16" s="28" t="s">
        <v>22</v>
      </c>
    </row>
    <row r="17" spans="2:17" s="5" customFormat="1" ht="30.75" customHeight="1">
      <c r="B17" s="28"/>
      <c r="C17" s="28"/>
      <c r="D17" s="14">
        <v>0.2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2:17" ht="24.75" customHeight="1">
      <c r="B18" s="20">
        <v>122.78</v>
      </c>
      <c r="C18" s="20">
        <v>4023.82</v>
      </c>
      <c r="D18" s="21">
        <v>352.28300000000002</v>
      </c>
      <c r="E18" s="20">
        <v>0</v>
      </c>
      <c r="F18" s="20">
        <v>20.632999999999999</v>
      </c>
      <c r="G18" s="20">
        <v>3.2839999999999998</v>
      </c>
      <c r="H18" s="20">
        <v>3.83</v>
      </c>
      <c r="I18" s="9">
        <v>577.79</v>
      </c>
      <c r="J18" s="36">
        <v>20.94</v>
      </c>
      <c r="K18" s="36"/>
      <c r="L18" s="36">
        <v>0</v>
      </c>
      <c r="M18" s="36"/>
      <c r="N18" s="15">
        <v>0</v>
      </c>
      <c r="O18" s="15">
        <v>0</v>
      </c>
      <c r="Q18" s="6"/>
    </row>
    <row r="19" spans="2:17" ht="22.5" customHeight="1">
      <c r="B19" s="8" t="s">
        <v>12</v>
      </c>
      <c r="C19" s="29">
        <f>B18+C18+D18+E18+F18+G18+H18+I18+J18+L18+N18+O18</f>
        <v>5125.3599999999997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2:17">
      <c r="B20" s="28" t="s">
        <v>23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>
      <c r="B21" s="28" t="s">
        <v>3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21" customHeight="1">
      <c r="B22" s="28" t="s">
        <v>6</v>
      </c>
      <c r="C22" s="28"/>
      <c r="D22" s="28"/>
      <c r="E22" s="28"/>
      <c r="F22" s="28"/>
      <c r="G22" s="28"/>
      <c r="H22" s="28"/>
      <c r="I22" s="28" t="s">
        <v>24</v>
      </c>
      <c r="J22" s="28"/>
      <c r="K22" s="28"/>
      <c r="L22" s="28"/>
      <c r="M22" s="28"/>
      <c r="N22" s="28"/>
      <c r="O22" s="28"/>
    </row>
    <row r="23" spans="2:17">
      <c r="B23" s="28" t="s">
        <v>25</v>
      </c>
      <c r="C23" s="28"/>
      <c r="D23" s="28"/>
      <c r="E23" s="28"/>
      <c r="F23" s="28"/>
      <c r="G23" s="28"/>
      <c r="H23" s="28"/>
      <c r="I23" s="28" t="s">
        <v>26</v>
      </c>
      <c r="J23" s="28"/>
      <c r="K23" s="28"/>
      <c r="L23" s="28"/>
      <c r="M23" s="28"/>
      <c r="N23" s="28"/>
      <c r="O23" s="28"/>
    </row>
    <row r="24" spans="2:17" ht="24" customHeight="1">
      <c r="B24" s="32"/>
      <c r="C24" s="32"/>
      <c r="D24" s="32"/>
      <c r="E24" s="32"/>
      <c r="F24" s="32"/>
      <c r="G24" s="32"/>
      <c r="H24" s="32"/>
      <c r="I24" s="33">
        <v>0</v>
      </c>
      <c r="J24" s="33"/>
      <c r="K24" s="33"/>
      <c r="L24" s="33"/>
      <c r="M24" s="33"/>
      <c r="N24" s="33"/>
      <c r="O24" s="33"/>
    </row>
    <row r="25" spans="2:17" ht="21.75" customHeight="1">
      <c r="B25" s="8" t="s">
        <v>12</v>
      </c>
      <c r="C25" s="30">
        <f>B24+I24</f>
        <v>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2:17" ht="24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2:17">
      <c r="B27" s="28" t="s">
        <v>27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7">
      <c r="B28" s="28" t="s">
        <v>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7">
      <c r="B29" s="28" t="s">
        <v>6</v>
      </c>
      <c r="C29" s="28"/>
      <c r="D29" s="28"/>
      <c r="E29" s="28"/>
      <c r="F29" s="28"/>
      <c r="G29" s="28"/>
      <c r="H29" s="28"/>
      <c r="I29" s="28" t="s">
        <v>24</v>
      </c>
      <c r="J29" s="28"/>
      <c r="K29" s="28"/>
      <c r="L29" s="28"/>
      <c r="M29" s="28"/>
      <c r="N29" s="28"/>
      <c r="O29" s="28"/>
    </row>
    <row r="30" spans="2:17">
      <c r="B30" s="28" t="s">
        <v>28</v>
      </c>
      <c r="C30" s="28"/>
      <c r="D30" s="28"/>
      <c r="E30" s="28"/>
      <c r="F30" s="28"/>
      <c r="G30" s="28"/>
      <c r="H30" s="28"/>
      <c r="I30" s="28" t="s">
        <v>29</v>
      </c>
      <c r="J30" s="28"/>
      <c r="K30" s="28"/>
      <c r="L30" s="28"/>
      <c r="M30" s="28"/>
      <c r="N30" s="28"/>
      <c r="O30" s="28"/>
    </row>
    <row r="31" spans="2:17" ht="22.5" customHeight="1">
      <c r="B31" s="33">
        <v>0</v>
      </c>
      <c r="C31" s="33"/>
      <c r="D31" s="33"/>
      <c r="E31" s="33"/>
      <c r="F31" s="33"/>
      <c r="G31" s="33"/>
      <c r="H31" s="33"/>
      <c r="I31" s="33">
        <v>0</v>
      </c>
      <c r="J31" s="33"/>
      <c r="K31" s="33"/>
      <c r="L31" s="33"/>
      <c r="M31" s="33"/>
      <c r="N31" s="33"/>
      <c r="O31" s="33"/>
    </row>
    <row r="32" spans="2:17" ht="21" customHeight="1">
      <c r="B32" s="10" t="s">
        <v>12</v>
      </c>
      <c r="C32" s="30">
        <f>B31+I31</f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2:17" ht="20.2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2:17">
      <c r="B34" s="28" t="s">
        <v>30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2:17">
      <c r="B35" s="28" t="s">
        <v>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2:17">
      <c r="B36" s="28" t="s">
        <v>31</v>
      </c>
      <c r="C36" s="28"/>
      <c r="D36" s="28"/>
      <c r="E36" s="28"/>
      <c r="F36" s="28"/>
      <c r="G36" s="28"/>
      <c r="H36" s="28"/>
      <c r="I36" s="28" t="s">
        <v>24</v>
      </c>
      <c r="J36" s="28"/>
      <c r="K36" s="28"/>
      <c r="L36" s="28"/>
      <c r="M36" s="28"/>
      <c r="N36" s="28"/>
      <c r="O36" s="28"/>
    </row>
    <row r="37" spans="2:17" ht="23.25" customHeight="1">
      <c r="B37" s="33">
        <v>15.021000000000001</v>
      </c>
      <c r="C37" s="33"/>
      <c r="D37" s="33"/>
      <c r="E37" s="33"/>
      <c r="F37" s="33"/>
      <c r="G37" s="33"/>
      <c r="H37" s="33"/>
      <c r="I37" s="33">
        <v>0</v>
      </c>
      <c r="J37" s="33"/>
      <c r="K37" s="33"/>
      <c r="L37" s="33"/>
      <c r="M37" s="33"/>
      <c r="N37" s="33"/>
      <c r="O37" s="33"/>
    </row>
    <row r="38" spans="2:17" ht="23.25" customHeight="1">
      <c r="B38" s="10" t="s">
        <v>12</v>
      </c>
      <c r="C38" s="31">
        <f>B37+I37</f>
        <v>15.021000000000001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2:17" ht="22.5" customHeight="1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2:17">
      <c r="B40" s="28" t="s">
        <v>32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2:17">
      <c r="B41" s="28" t="s">
        <v>33</v>
      </c>
      <c r="C41" s="28"/>
      <c r="D41" s="28"/>
      <c r="E41" s="28"/>
      <c r="F41" s="28"/>
      <c r="G41" s="28"/>
      <c r="H41" s="28"/>
      <c r="I41" s="28"/>
      <c r="J41" s="28"/>
      <c r="K41" s="28"/>
      <c r="L41" s="28" t="s">
        <v>34</v>
      </c>
      <c r="M41" s="28"/>
      <c r="N41" s="28"/>
      <c r="O41" s="28"/>
    </row>
    <row r="42" spans="2:17" ht="42" customHeight="1">
      <c r="B42" s="28" t="s">
        <v>35</v>
      </c>
      <c r="C42" s="28"/>
      <c r="D42" s="28"/>
      <c r="E42" s="28"/>
      <c r="F42" s="28"/>
      <c r="G42" s="28"/>
      <c r="H42" s="28"/>
      <c r="I42" s="28"/>
      <c r="J42" s="28"/>
      <c r="K42" s="28"/>
      <c r="L42" s="28" t="s">
        <v>35</v>
      </c>
      <c r="M42" s="28"/>
      <c r="N42" s="28"/>
      <c r="O42" s="28"/>
    </row>
    <row r="43" spans="2:17" ht="101.25">
      <c r="B43" s="28" t="s">
        <v>36</v>
      </c>
      <c r="C43" s="28"/>
      <c r="D43" s="28"/>
      <c r="E43" s="28"/>
      <c r="F43" s="28"/>
      <c r="G43" s="28"/>
      <c r="H43" s="12" t="s">
        <v>37</v>
      </c>
      <c r="I43" s="12" t="s">
        <v>38</v>
      </c>
      <c r="J43" s="12" t="s">
        <v>15</v>
      </c>
      <c r="K43" s="12" t="s">
        <v>39</v>
      </c>
      <c r="L43" s="12" t="s">
        <v>40</v>
      </c>
      <c r="M43" s="12" t="s">
        <v>41</v>
      </c>
      <c r="N43" s="12" t="s">
        <v>42</v>
      </c>
      <c r="O43" s="12" t="s">
        <v>43</v>
      </c>
    </row>
    <row r="44" spans="2:17" ht="90">
      <c r="B44" s="12" t="s">
        <v>44</v>
      </c>
      <c r="C44" s="39" t="s">
        <v>17</v>
      </c>
      <c r="D44" s="16"/>
      <c r="E44" s="12" t="s">
        <v>45</v>
      </c>
      <c r="F44" s="12" t="s">
        <v>46</v>
      </c>
      <c r="G44" s="39" t="s">
        <v>47</v>
      </c>
      <c r="H44" s="39">
        <v>1</v>
      </c>
      <c r="I44" s="40">
        <v>1</v>
      </c>
      <c r="J44" s="40">
        <f>------K44</f>
        <v>1</v>
      </c>
      <c r="K44" s="40">
        <v>1</v>
      </c>
      <c r="L44" s="39" t="s">
        <v>49</v>
      </c>
      <c r="M44" s="12" t="s">
        <v>50</v>
      </c>
      <c r="N44" s="12" t="s">
        <v>48</v>
      </c>
      <c r="O44" s="12" t="s">
        <v>51</v>
      </c>
    </row>
    <row r="45" spans="2:17" ht="23.25" customHeight="1">
      <c r="B45" s="17">
        <v>45.9</v>
      </c>
      <c r="C45" s="23">
        <v>3.2839999999999998</v>
      </c>
      <c r="D45" s="18">
        <v>0</v>
      </c>
      <c r="E45" s="17">
        <v>3.83</v>
      </c>
      <c r="F45" s="17">
        <v>0</v>
      </c>
      <c r="G45" s="23">
        <v>20.632999999999999</v>
      </c>
      <c r="H45" s="23">
        <v>6.2140000000000004</v>
      </c>
      <c r="I45" s="23">
        <v>0.44</v>
      </c>
      <c r="J45" s="23">
        <v>20.94</v>
      </c>
      <c r="K45" s="23">
        <v>0</v>
      </c>
      <c r="L45" s="23">
        <v>0</v>
      </c>
      <c r="M45" s="19">
        <v>0</v>
      </c>
      <c r="N45" s="17">
        <v>0</v>
      </c>
      <c r="O45" s="17">
        <v>0</v>
      </c>
      <c r="Q45" s="7"/>
    </row>
    <row r="46" spans="2:17" ht="21.75" customHeight="1">
      <c r="B46" s="8" t="s">
        <v>12</v>
      </c>
      <c r="C46" s="30">
        <f>B45+C45+E45+F45+G45+H45+I45+J45+K45+L45+M45+N45+O45</f>
        <v>101.24099999999999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2:17" ht="28.5" customHeight="1">
      <c r="B47" s="24" t="s">
        <v>52</v>
      </c>
      <c r="C47" s="24"/>
      <c r="D47" s="24"/>
      <c r="E47" s="25">
        <f>C46+C38+C32+C25+C19+C11</f>
        <v>5842.7085999999999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Q47" s="7"/>
    </row>
    <row r="48" spans="2:17">
      <c r="B48" s="4"/>
    </row>
  </sheetData>
  <mergeCells count="74">
    <mergeCell ref="B31:H31"/>
    <mergeCell ref="I31:O31"/>
    <mergeCell ref="B33:O33"/>
    <mergeCell ref="B34:O34"/>
    <mergeCell ref="B35:O35"/>
    <mergeCell ref="I36:O36"/>
    <mergeCell ref="B37:H37"/>
    <mergeCell ref="I37:O37"/>
    <mergeCell ref="B39:O39"/>
    <mergeCell ref="C38:O38"/>
    <mergeCell ref="B2:O2"/>
    <mergeCell ref="H16:H17"/>
    <mergeCell ref="I16:I17"/>
    <mergeCell ref="J16:K17"/>
    <mergeCell ref="B6:O6"/>
    <mergeCell ref="B7:G7"/>
    <mergeCell ref="H7:I7"/>
    <mergeCell ref="J7:O7"/>
    <mergeCell ref="B8:E9"/>
    <mergeCell ref="F8:G9"/>
    <mergeCell ref="H8:I8"/>
    <mergeCell ref="J8:O9"/>
    <mergeCell ref="B10:E10"/>
    <mergeCell ref="F10:G10"/>
    <mergeCell ref="J10:O10"/>
    <mergeCell ref="B12:O12"/>
    <mergeCell ref="G1:I1"/>
    <mergeCell ref="B30:H30"/>
    <mergeCell ref="I30:O30"/>
    <mergeCell ref="L16:M17"/>
    <mergeCell ref="N16:N17"/>
    <mergeCell ref="B26:O26"/>
    <mergeCell ref="J18:K18"/>
    <mergeCell ref="L18:M18"/>
    <mergeCell ref="B20:O20"/>
    <mergeCell ref="B21:O21"/>
    <mergeCell ref="B22:H22"/>
    <mergeCell ref="I22:O22"/>
    <mergeCell ref="B23:H23"/>
    <mergeCell ref="N4:O4"/>
    <mergeCell ref="B13:O13"/>
    <mergeCell ref="B5:O5"/>
    <mergeCell ref="C46:O46"/>
    <mergeCell ref="I23:O23"/>
    <mergeCell ref="B24:H24"/>
    <mergeCell ref="I24:O24"/>
    <mergeCell ref="F16:F17"/>
    <mergeCell ref="C32:O32"/>
    <mergeCell ref="B40:O40"/>
    <mergeCell ref="B41:K41"/>
    <mergeCell ref="L41:O41"/>
    <mergeCell ref="B42:K42"/>
    <mergeCell ref="L42:O42"/>
    <mergeCell ref="B27:O27"/>
    <mergeCell ref="B29:H29"/>
    <mergeCell ref="I29:O29"/>
    <mergeCell ref="B43:G43"/>
    <mergeCell ref="B36:H36"/>
    <mergeCell ref="B47:D47"/>
    <mergeCell ref="E47:O47"/>
    <mergeCell ref="C11:O11"/>
    <mergeCell ref="B15:D15"/>
    <mergeCell ref="E15:H15"/>
    <mergeCell ref="C19:O19"/>
    <mergeCell ref="C25:O25"/>
    <mergeCell ref="O16:O17"/>
    <mergeCell ref="B14:O14"/>
    <mergeCell ref="J15:K15"/>
    <mergeCell ref="L15:O15"/>
    <mergeCell ref="B16:B17"/>
    <mergeCell ref="C16:C17"/>
    <mergeCell ref="E16:E17"/>
    <mergeCell ref="G16:G17"/>
    <mergeCell ref="B28:O28"/>
  </mergeCells>
  <pageMargins left="0.25" right="0.21" top="0.35" bottom="0.28999999999999998" header="0.3" footer="0.2"/>
  <pageSetup paperSize="9" scale="6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2025-08-04T11:54:31Z</dcterms:modified>
</cp:coreProperties>
</file>